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7" activeTab="2"/>
  </bookViews>
  <sheets>
    <sheet name="costo e imp fiscale annol" sheetId="1" r:id="rId1"/>
    <sheet name="costo e imp fisc mese" sheetId="2" r:id="rId2"/>
    <sheet name="costo e imp fiscale giorno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<sst xmlns="http://schemas.openxmlformats.org/spreadsheetml/2006/main" count="99" uniqueCount="37">
  <si>
    <t xml:space="preserve">annuale </t>
  </si>
  <si>
    <t>dal lordo al costo</t>
  </si>
  <si>
    <t xml:space="preserve">compenso lordo </t>
  </si>
  <si>
    <t>ritenuta inps stato</t>
  </si>
  <si>
    <t xml:space="preserve">ritenuta inail stato </t>
  </si>
  <si>
    <t>addizionale 1% anmil</t>
  </si>
  <si>
    <t xml:space="preserve">irap </t>
  </si>
  <si>
    <t>ritenuta inail stato *1%</t>
  </si>
  <si>
    <t xml:space="preserve">compenso per 8,50% </t>
  </si>
  <si>
    <t xml:space="preserve">IMPONIBILE IRPEF </t>
  </si>
  <si>
    <t>dal lordo all'imponibile fiscale</t>
  </si>
  <si>
    <t>ritenuta inps collaboratore</t>
  </si>
  <si>
    <t>ritenuta inail collaboratore</t>
  </si>
  <si>
    <t>totali oneri collaboratore</t>
  </si>
  <si>
    <t xml:space="preserve">imponibile fiscale </t>
  </si>
  <si>
    <t>ritenuta inail coll.*1%</t>
  </si>
  <si>
    <t>annuale</t>
  </si>
  <si>
    <t>compenso lordo</t>
  </si>
  <si>
    <t>mensile</t>
  </si>
  <si>
    <t>costo totale</t>
  </si>
  <si>
    <t>annuo</t>
  </si>
  <si>
    <t>giorno</t>
  </si>
  <si>
    <t>a9/30</t>
  </si>
  <si>
    <t>a9/6</t>
  </si>
  <si>
    <t>a21/6</t>
  </si>
  <si>
    <t>a21/30</t>
  </si>
  <si>
    <t>COSTO ANNUALE ass.amm.vo</t>
  </si>
  <si>
    <t>ANNUALE ass.amm.vo</t>
  </si>
  <si>
    <t>COSTO mensile ass.amm.vo</t>
  </si>
  <si>
    <t>mensile ass.amm.vo</t>
  </si>
  <si>
    <t>COSTO giorno ass.amm.vo</t>
  </si>
  <si>
    <t>giorno  ass.amm.vo</t>
  </si>
  <si>
    <t>6/1000/3*2</t>
  </si>
  <si>
    <t>6/1000/3</t>
  </si>
  <si>
    <t>aliquota inps 22%</t>
  </si>
  <si>
    <t>compenso per 22%/3*2</t>
  </si>
  <si>
    <t>compenso per 22%/3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</si>
</sst>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%"/>
    <numFmt numFmtId="168" formatCode="&quot;€&quot;\ #,##0.00;[Red]&quot;€&quot;\ #,##0.00"/>
    <numFmt numFmtId="169" formatCode="&quot;€&quot;\ #,##0.0000;[Red]&quot;€&quot;\ #,##0.0000"/>
    <numFmt numFmtId="170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9.710937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ht="18">
      <c r="C1" s="1" t="s">
        <v>26</v>
      </c>
    </row>
    <row r="2" spans="1:6" ht="18">
      <c r="A2" s="2"/>
      <c r="B2" s="2"/>
      <c r="C2" s="3" t="s">
        <v>34</v>
      </c>
      <c r="D2" s="2"/>
      <c r="E2" s="2"/>
      <c r="F2" s="2"/>
    </row>
    <row r="3" spans="1:6" ht="18">
      <c r="A3" s="2"/>
      <c r="B3" s="2"/>
      <c r="C3" s="4" t="s">
        <v>1</v>
      </c>
      <c r="D3" s="2"/>
      <c r="E3" s="2"/>
      <c r="F3" s="2"/>
    </row>
    <row r="4" spans="1:6" ht="18">
      <c r="A4" s="2"/>
      <c r="B4" s="2"/>
      <c r="C4" s="2"/>
      <c r="D4" s="2"/>
      <c r="E4" s="2"/>
      <c r="F4" s="2"/>
    </row>
    <row r="5" spans="1:6" ht="18">
      <c r="A5" s="3" t="s">
        <v>2</v>
      </c>
      <c r="B5" s="5" t="s">
        <v>3</v>
      </c>
      <c r="C5" s="3" t="s">
        <v>4</v>
      </c>
      <c r="D5" s="6" t="s">
        <v>5</v>
      </c>
      <c r="E5" s="3" t="s">
        <v>6</v>
      </c>
      <c r="F5" s="3" t="s">
        <v>19</v>
      </c>
    </row>
    <row r="6" spans="1:6" ht="18">
      <c r="A6" s="3" t="s">
        <v>16</v>
      </c>
      <c r="B6" s="5" t="s">
        <v>35</v>
      </c>
      <c r="C6" s="3" t="s">
        <v>32</v>
      </c>
      <c r="D6" s="6" t="s">
        <v>7</v>
      </c>
      <c r="E6" s="3" t="s">
        <v>8</v>
      </c>
      <c r="F6" s="3" t="s">
        <v>20</v>
      </c>
    </row>
    <row r="7" spans="1:6" ht="18">
      <c r="A7" s="3"/>
      <c r="B7" s="5">
        <v>0.1467</v>
      </c>
      <c r="C7" s="5"/>
      <c r="D7" s="6"/>
      <c r="E7" s="6"/>
      <c r="F7" s="6"/>
    </row>
    <row r="8" spans="1:6" ht="18">
      <c r="A8" s="7"/>
      <c r="B8" s="8"/>
      <c r="C8" s="9"/>
      <c r="D8" s="2"/>
      <c r="E8" s="2"/>
      <c r="F8" s="2"/>
    </row>
    <row r="9" spans="1:6" ht="18">
      <c r="A9" s="10">
        <v>9418.39</v>
      </c>
      <c r="B9" s="10">
        <f>(A9*B7)</f>
        <v>1381.6778129999998</v>
      </c>
      <c r="C9" s="11">
        <f>(A9*6/1000/3*2)</f>
        <v>37.67356</v>
      </c>
      <c r="D9" s="12">
        <f>(C9*1%)</f>
        <v>0.3767356</v>
      </c>
      <c r="E9" s="13">
        <f>(A9*8.5%)</f>
        <v>800.5631500000001</v>
      </c>
      <c r="F9" s="10">
        <f>SUM(A9:E9)</f>
        <v>11638.6812586</v>
      </c>
    </row>
    <row r="10" spans="1:6" ht="18">
      <c r="A10" s="2"/>
      <c r="B10" s="2"/>
      <c r="C10" s="2"/>
      <c r="D10" s="2"/>
      <c r="E10" s="2"/>
      <c r="F10" s="2"/>
    </row>
    <row r="11" spans="1:6" ht="18">
      <c r="A11" s="2"/>
      <c r="B11" s="2"/>
      <c r="C11" s="2"/>
      <c r="D11" s="2"/>
      <c r="E11" s="2"/>
      <c r="F11" s="2"/>
    </row>
    <row r="12" spans="1:6" ht="18">
      <c r="A12" s="2"/>
      <c r="B12" s="2"/>
      <c r="C12" s="3" t="s">
        <v>9</v>
      </c>
      <c r="D12" s="2"/>
      <c r="E12" s="2"/>
      <c r="F12" s="2"/>
    </row>
    <row r="13" spans="1:6" ht="18">
      <c r="A13" s="2"/>
      <c r="B13" s="2"/>
      <c r="C13" s="3" t="s">
        <v>27</v>
      </c>
      <c r="D13" s="2"/>
      <c r="E13" s="2"/>
      <c r="F13" s="2"/>
    </row>
    <row r="14" spans="1:6" ht="18">
      <c r="A14" s="2"/>
      <c r="B14" s="2"/>
      <c r="C14" s="3" t="s">
        <v>34</v>
      </c>
      <c r="D14" s="2"/>
      <c r="E14" s="2"/>
      <c r="F14" s="2"/>
    </row>
    <row r="15" spans="1:6" ht="18">
      <c r="A15" s="2"/>
      <c r="B15" s="2"/>
      <c r="C15" s="3" t="s">
        <v>10</v>
      </c>
      <c r="D15" s="2"/>
      <c r="E15" s="2"/>
      <c r="F15" s="2"/>
    </row>
    <row r="16" spans="1:6" ht="18">
      <c r="A16" s="2"/>
      <c r="B16" s="2"/>
      <c r="C16" s="7"/>
      <c r="D16" s="2"/>
      <c r="E16" s="2"/>
      <c r="F16" s="2"/>
    </row>
    <row r="17" spans="1:6" ht="18">
      <c r="A17" s="3" t="s">
        <v>2</v>
      </c>
      <c r="B17" s="5" t="s">
        <v>11</v>
      </c>
      <c r="C17" s="3" t="s">
        <v>12</v>
      </c>
      <c r="D17" s="6" t="s">
        <v>5</v>
      </c>
      <c r="E17" s="6" t="s">
        <v>13</v>
      </c>
      <c r="F17" s="3" t="s">
        <v>14</v>
      </c>
    </row>
    <row r="18" spans="1:6" ht="18">
      <c r="A18" s="3" t="s">
        <v>0</v>
      </c>
      <c r="B18" s="5" t="s">
        <v>36</v>
      </c>
      <c r="C18" s="3" t="s">
        <v>33</v>
      </c>
      <c r="D18" s="6" t="s">
        <v>15</v>
      </c>
      <c r="E18" s="6"/>
      <c r="F18" s="6"/>
    </row>
    <row r="19" spans="1:6" ht="18">
      <c r="A19" s="3"/>
      <c r="B19" s="5">
        <v>0.0733</v>
      </c>
      <c r="C19" s="5"/>
      <c r="D19" s="6"/>
      <c r="E19" s="6"/>
      <c r="F19" s="6"/>
    </row>
    <row r="20" spans="1:6" ht="18">
      <c r="A20" s="2"/>
      <c r="B20" s="2"/>
      <c r="C20" s="2"/>
      <c r="D20" s="2"/>
      <c r="E20" s="2"/>
      <c r="F20" s="2"/>
    </row>
    <row r="21" spans="1:6" ht="18">
      <c r="A21" s="10">
        <v>9418.39</v>
      </c>
      <c r="B21" s="10">
        <f>(A21*B19)</f>
        <v>690.367987</v>
      </c>
      <c r="C21" s="11">
        <f>(A21*6/1000/3)</f>
        <v>18.83678</v>
      </c>
      <c r="D21" s="12">
        <f>(C21*1%)</f>
        <v>0.1883678</v>
      </c>
      <c r="E21" s="14">
        <f>(B21+C21+D21)</f>
        <v>709.3931348</v>
      </c>
      <c r="F21" s="10">
        <f>(A21-E21)</f>
        <v>8708.996865199999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B9" sqref="B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4.7109375" style="0" bestFit="1" customWidth="1"/>
    <col min="4" max="4" width="37.28125" style="0" bestFit="1" customWidth="1"/>
    <col min="5" max="5" width="28.1406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28</v>
      </c>
    </row>
    <row r="2" spans="1:7" ht="18">
      <c r="A2" s="2"/>
      <c r="B2" s="2"/>
      <c r="C2" s="2"/>
      <c r="D2" s="3" t="s">
        <v>34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2</v>
      </c>
      <c r="B5" s="3" t="s">
        <v>17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19</v>
      </c>
    </row>
    <row r="6" spans="1:7" ht="18">
      <c r="A6" s="3" t="s">
        <v>16</v>
      </c>
      <c r="B6" s="3" t="s">
        <v>18</v>
      </c>
      <c r="C6" s="5" t="s">
        <v>35</v>
      </c>
      <c r="D6" s="3" t="s">
        <v>32</v>
      </c>
      <c r="E6" s="6" t="s">
        <v>7</v>
      </c>
      <c r="F6" s="3" t="s">
        <v>8</v>
      </c>
      <c r="G6" s="3" t="s">
        <v>18</v>
      </c>
    </row>
    <row r="7" spans="1:7" ht="18">
      <c r="A7" s="3"/>
      <c r="B7" s="3" t="s">
        <v>23</v>
      </c>
      <c r="C7" s="5">
        <v>0.1467</v>
      </c>
      <c r="D7" s="5"/>
      <c r="E7" s="6"/>
      <c r="F7" s="6"/>
      <c r="G7" s="6"/>
    </row>
    <row r="8" spans="1:7" ht="18">
      <c r="A8" s="7"/>
      <c r="B8" s="7"/>
      <c r="C8" s="8"/>
      <c r="D8" s="9"/>
      <c r="E8" s="2"/>
      <c r="F8" s="2"/>
      <c r="G8" s="2"/>
    </row>
    <row r="9" spans="1:7" ht="18">
      <c r="A9" s="10">
        <v>9418.39</v>
      </c>
      <c r="B9" s="10">
        <f>(A9/6)</f>
        <v>1569.7316666666666</v>
      </c>
      <c r="C9" s="10">
        <f>(B9*C7)</f>
        <v>230.27963549999998</v>
      </c>
      <c r="D9" s="11">
        <f>(B9*6/1000/3*2)</f>
        <v>6.278926666666666</v>
      </c>
      <c r="E9" s="12">
        <f>(D9*1%)</f>
        <v>0.06278926666666666</v>
      </c>
      <c r="F9" s="13">
        <f>(B9*8.5%)</f>
        <v>133.42719166666666</v>
      </c>
      <c r="G9" s="10">
        <f>SUM(B9:F9)</f>
        <v>1939.7802097666665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29</v>
      </c>
      <c r="E13" s="2"/>
      <c r="F13" s="2"/>
      <c r="G13" s="2"/>
    </row>
    <row r="14" spans="1:7" ht="18">
      <c r="A14" s="2"/>
      <c r="B14" s="2"/>
      <c r="C14" s="2"/>
      <c r="D14" s="3" t="s">
        <v>34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7"/>
      <c r="E16" s="2"/>
      <c r="F16" s="2"/>
      <c r="G16" s="2"/>
    </row>
    <row r="17" spans="1:7" ht="18">
      <c r="A17" s="3" t="s">
        <v>2</v>
      </c>
      <c r="B17" s="3" t="s">
        <v>17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16</v>
      </c>
      <c r="B18" s="3" t="s">
        <v>18</v>
      </c>
      <c r="C18" s="5" t="s">
        <v>36</v>
      </c>
      <c r="D18" s="3" t="s">
        <v>33</v>
      </c>
      <c r="E18" s="6" t="s">
        <v>15</v>
      </c>
      <c r="F18" s="6"/>
      <c r="G18" s="6"/>
    </row>
    <row r="19" spans="1:7" ht="18">
      <c r="A19" s="3"/>
      <c r="B19" s="3" t="s">
        <v>24</v>
      </c>
      <c r="C19" s="5">
        <v>0.0733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0">
        <v>9418.39</v>
      </c>
      <c r="B21" s="10">
        <f>(A21/6)</f>
        <v>1569.7316666666666</v>
      </c>
      <c r="C21" s="10">
        <f>(B21*C19)</f>
        <v>115.06133116666666</v>
      </c>
      <c r="D21" s="11">
        <f>(B21*6/1000/3)</f>
        <v>3.139463333333333</v>
      </c>
      <c r="E21" s="12">
        <f>(D21*1%)</f>
        <v>0.03139463333333333</v>
      </c>
      <c r="F21" s="14">
        <f>(C21+D21+E21)</f>
        <v>118.23218913333334</v>
      </c>
      <c r="G21" s="10">
        <f>(B21-F21)</f>
        <v>1451.4994775333332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1.28125" style="0" bestFit="1" customWidth="1"/>
    <col min="2" max="2" width="21.28125" style="0" customWidth="1"/>
    <col min="3" max="3" width="34.7109375" style="0" bestFit="1" customWidth="1"/>
    <col min="4" max="4" width="37.281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30</v>
      </c>
    </row>
    <row r="2" spans="1:7" ht="18">
      <c r="A2" s="2"/>
      <c r="B2" s="2"/>
      <c r="C2" s="2"/>
      <c r="D2" s="3" t="s">
        <v>34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17</v>
      </c>
      <c r="B5" s="3" t="s">
        <v>17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19</v>
      </c>
    </row>
    <row r="6" spans="1:7" ht="18">
      <c r="A6" s="3" t="s">
        <v>18</v>
      </c>
      <c r="B6" s="3" t="s">
        <v>21</v>
      </c>
      <c r="C6" s="5" t="s">
        <v>35</v>
      </c>
      <c r="D6" s="3" t="s">
        <v>32</v>
      </c>
      <c r="E6" s="6" t="s">
        <v>7</v>
      </c>
      <c r="F6" s="3" t="s">
        <v>8</v>
      </c>
      <c r="G6" s="3" t="s">
        <v>21</v>
      </c>
    </row>
    <row r="7" spans="1:7" ht="18">
      <c r="A7" s="3"/>
      <c r="B7" s="3" t="s">
        <v>22</v>
      </c>
      <c r="C7" s="5">
        <v>0.1467</v>
      </c>
      <c r="D7" s="5"/>
      <c r="E7" s="6"/>
      <c r="F7" s="6"/>
      <c r="G7" s="6"/>
    </row>
    <row r="8" spans="1:7" ht="18">
      <c r="A8" s="7"/>
      <c r="B8" s="7"/>
      <c r="C8" s="8"/>
      <c r="D8" s="9"/>
      <c r="E8" s="2"/>
      <c r="F8" s="2"/>
      <c r="G8" s="2"/>
    </row>
    <row r="9" spans="1:7" ht="18">
      <c r="A9" s="10">
        <v>1569.7316666666666</v>
      </c>
      <c r="B9" s="10">
        <f>(A9/30)</f>
        <v>52.32438888888888</v>
      </c>
      <c r="C9" s="10">
        <f>(B9*C7)</f>
        <v>7.675987849999999</v>
      </c>
      <c r="D9" s="11">
        <f>(B9*6/1000/3*2)</f>
        <v>0.20929755555555554</v>
      </c>
      <c r="E9" s="12">
        <f>(D9*1%)</f>
        <v>0.0020929755555555555</v>
      </c>
      <c r="F9" s="13">
        <f>(B9*8.5%)</f>
        <v>4.447573055555555</v>
      </c>
      <c r="G9" s="10">
        <f>SUM(B9:F9)</f>
        <v>64.65934032555555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31</v>
      </c>
      <c r="E13" s="2"/>
      <c r="F13" s="2"/>
      <c r="G13" s="2"/>
    </row>
    <row r="14" spans="1:7" ht="18">
      <c r="A14" s="2"/>
      <c r="B14" s="2"/>
      <c r="C14" s="2"/>
      <c r="D14" s="3" t="s">
        <v>34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7"/>
      <c r="E16" s="2"/>
      <c r="F16" s="2"/>
      <c r="G16" s="2"/>
    </row>
    <row r="17" spans="1:7" ht="18">
      <c r="A17" s="3" t="s">
        <v>17</v>
      </c>
      <c r="B17" s="3" t="s">
        <v>17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18</v>
      </c>
      <c r="B18" s="3" t="s">
        <v>21</v>
      </c>
      <c r="C18" s="5" t="s">
        <v>36</v>
      </c>
      <c r="D18" s="3" t="s">
        <v>33</v>
      </c>
      <c r="E18" s="6" t="s">
        <v>15</v>
      </c>
      <c r="F18" s="6"/>
      <c r="G18" s="6"/>
    </row>
    <row r="19" spans="1:7" ht="18">
      <c r="A19" s="3"/>
      <c r="B19" s="3" t="s">
        <v>25</v>
      </c>
      <c r="C19" s="5">
        <v>0.0733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0">
        <v>1569.7316666666666</v>
      </c>
      <c r="B21" s="10">
        <f>(A21/30)</f>
        <v>52.32438888888888</v>
      </c>
      <c r="C21" s="10">
        <f>(B21*C19)</f>
        <v>3.8353777055555556</v>
      </c>
      <c r="D21" s="11">
        <f>(B21*6/1000/3)</f>
        <v>0.10464877777777777</v>
      </c>
      <c r="E21" s="12">
        <f>(D21*1%)</f>
        <v>0.0010464877777777778</v>
      </c>
      <c r="F21" s="14">
        <f>(C21+D21+E21)</f>
        <v>3.941072971111111</v>
      </c>
      <c r="G21" s="10">
        <f>(B21-F21)</f>
        <v>48.38331591777777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Francesco</cp:lastModifiedBy>
  <cp:lastPrinted>2011-01-23T17:49:33Z</cp:lastPrinted>
  <dcterms:created xsi:type="dcterms:W3CDTF">2009-05-14T10:01:38Z</dcterms:created>
  <dcterms:modified xsi:type="dcterms:W3CDTF">2014-01-13T20:29:56Z</dcterms:modified>
  <cp:category/>
  <cp:version/>
  <cp:contentType/>
  <cp:contentStatus/>
</cp:coreProperties>
</file>